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rmularz_cenowy_KONSERWACJE" sheetId="1" r:id="rId1"/>
  </sheets>
  <definedNames>
    <definedName name="_xlnm.Print_Area" localSheetId="0">'Formularz_cenowy_KONSERWACJE'!$A$1:$N$27</definedName>
    <definedName name="_xlnm.Print_Titles" localSheetId="0">'Formularz_cenowy_KONSERWACJE'!$1:$4</definedName>
  </definedNames>
  <calcPr fullCalcOnLoad="1"/>
</workbook>
</file>

<file path=xl/sharedStrings.xml><?xml version="1.0" encoding="utf-8"?>
<sst xmlns="http://schemas.openxmlformats.org/spreadsheetml/2006/main" count="79" uniqueCount="49">
  <si>
    <t>L.p.</t>
  </si>
  <si>
    <t>j.m.</t>
  </si>
  <si>
    <t>VAT   %</t>
  </si>
  <si>
    <t xml:space="preserve">wartość netto                      </t>
  </si>
  <si>
    <t>kwota              VAT</t>
  </si>
  <si>
    <t xml:space="preserve">wartość brutto                            </t>
  </si>
  <si>
    <t>x</t>
  </si>
  <si>
    <t>liczba miesięcy</t>
  </si>
  <si>
    <t>ilość aparatów</t>
  </si>
  <si>
    <t>wartość netto za          m-c</t>
  </si>
  <si>
    <t>kwota j. VAT za m-c</t>
  </si>
  <si>
    <t>wartość brutto za m-c</t>
  </si>
  <si>
    <t>szt</t>
  </si>
  <si>
    <t>Razem (wynagrodzenie ryczałtowe):</t>
  </si>
  <si>
    <t xml:space="preserve">Wysokość wynagrodzenia za części eksploatacyjne (zużyte w ramach usługi naprawczej, nie objęte zakresem napraw konserwacyjnych) </t>
  </si>
  <si>
    <t>Razem z częściami:</t>
  </si>
  <si>
    <t>Nazwa</t>
  </si>
  <si>
    <t>Typ urządzenia</t>
  </si>
  <si>
    <t>Producent i rok produkcji urządzenia</t>
  </si>
  <si>
    <t>HT70</t>
  </si>
  <si>
    <t>Nellcor Bennett, 2013</t>
  </si>
  <si>
    <t>Hamilton C1</t>
  </si>
  <si>
    <t>Hamilton, 2015</t>
  </si>
  <si>
    <t>Leoni Plus</t>
  </si>
  <si>
    <t>Heinen Lowenstein, 2015</t>
  </si>
  <si>
    <t>Medumat Koska - standard</t>
  </si>
  <si>
    <t>Weimmann, 2009</t>
  </si>
  <si>
    <t>ParaPac 200D</t>
  </si>
  <si>
    <t>Smiths Medical International, 2009</t>
  </si>
  <si>
    <t>Smiths Medical International, 2011</t>
  </si>
  <si>
    <t>Medumat Basic</t>
  </si>
  <si>
    <t>Weimmann, 2003</t>
  </si>
  <si>
    <t>Medumat standard a</t>
  </si>
  <si>
    <t>Weimmann, 2005</t>
  </si>
  <si>
    <t>Medumat standard zest. Life</t>
  </si>
  <si>
    <t>Standard - a ASSIST</t>
  </si>
  <si>
    <t>Nellcor Bennett, 2007</t>
  </si>
  <si>
    <t>Nellcor Bennett, 2009</t>
  </si>
  <si>
    <t>Nellcor Bennett, 2010</t>
  </si>
  <si>
    <t>(7 x 8)</t>
  </si>
  <si>
    <t>(7 + 9)</t>
  </si>
  <si>
    <t>(7 x 11)</t>
  </si>
  <si>
    <t>(9 x 11)</t>
  </si>
  <si>
    <t>(10 x 11)</t>
  </si>
  <si>
    <t>FORMULARZ CENOWY - KONSERWACJE</t>
  </si>
  <si>
    <t>Nellcor Bennett, 2008</t>
  </si>
  <si>
    <t>ZADANIE 56- Konserwacja respiratorów transportowych</t>
  </si>
  <si>
    <t xml:space="preserve">ZADANIE 57- Konserwacja respiratorów </t>
  </si>
  <si>
    <t>ZADANIE 58- Konserwacja respiratorów transportowych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</si>
</sst>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0.000"/>
  </numFmts>
  <fonts count="5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i/>
      <sz val="7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i/>
      <sz val="6.5"/>
      <name val="Arial"/>
      <family val="2"/>
    </font>
    <font>
      <i/>
      <sz val="7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9"/>
      <color indexed="10"/>
      <name val="Arial CE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sz val="8"/>
      <color indexed="10"/>
      <name val="Arial"/>
      <family val="2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8"/>
      <color rgb="FFFF0000"/>
      <name val="Arial CE"/>
      <family val="2"/>
    </font>
    <font>
      <sz val="8"/>
      <color rgb="FFFF0000"/>
      <name val="Arial"/>
      <family val="2"/>
    </font>
    <font>
      <b/>
      <sz val="9"/>
      <color rgb="FFFF0000"/>
      <name val="Arial CE"/>
      <family val="2"/>
    </font>
    <font>
      <sz val="10"/>
      <color rgb="FFFF0000"/>
      <name val="Arial CE"/>
      <family val="0"/>
    </font>
    <font>
      <b/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 wrapText="1"/>
    </xf>
    <xf numFmtId="4" fontId="4" fillId="0" borderId="19" xfId="0" applyNumberFormat="1" applyFont="1" applyFill="1" applyBorder="1" applyAlignment="1">
      <alignment horizontal="right" wrapText="1"/>
    </xf>
    <xf numFmtId="4" fontId="4" fillId="0" borderId="2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4" fillId="0" borderId="21" xfId="0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right" wrapText="1"/>
    </xf>
    <xf numFmtId="4" fontId="5" fillId="0" borderId="18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wrapText="1"/>
    </xf>
    <xf numFmtId="0" fontId="9" fillId="0" borderId="23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9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0" fontId="9" fillId="0" borderId="26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9" fontId="1" fillId="0" borderId="26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28" xfId="0" applyNumberFormat="1" applyFont="1" applyFill="1" applyBorder="1" applyAlignment="1">
      <alignment horizontal="right" wrapText="1"/>
    </xf>
    <xf numFmtId="4" fontId="4" fillId="33" borderId="21" xfId="0" applyNumberFormat="1" applyFont="1" applyFill="1" applyBorder="1" applyAlignment="1">
      <alignment horizontal="right" wrapText="1"/>
    </xf>
    <xf numFmtId="4" fontId="4" fillId="33" borderId="22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wrapText="1"/>
    </xf>
    <xf numFmtId="4" fontId="0" fillId="0" borderId="26" xfId="0" applyNumberFormat="1" applyFill="1" applyBorder="1" applyAlignment="1">
      <alignment horizontal="center"/>
    </xf>
    <xf numFmtId="9" fontId="0" fillId="0" borderId="26" xfId="0" applyNumberForma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 wrapText="1"/>
    </xf>
    <xf numFmtId="4" fontId="5" fillId="0" borderId="27" xfId="0" applyNumberFormat="1" applyFont="1" applyFill="1" applyBorder="1" applyAlignment="1">
      <alignment horizontal="right" wrapText="1"/>
    </xf>
    <xf numFmtId="4" fontId="5" fillId="0" borderId="28" xfId="0" applyNumberFormat="1" applyFont="1" applyFill="1" applyBorder="1" applyAlignment="1">
      <alignment horizontal="right" wrapText="1"/>
    </xf>
    <xf numFmtId="4" fontId="53" fillId="33" borderId="21" xfId="0" applyNumberFormat="1" applyFont="1" applyFill="1" applyBorder="1" applyAlignment="1">
      <alignment horizontal="right" wrapText="1"/>
    </xf>
    <xf numFmtId="0" fontId="54" fillId="0" borderId="14" xfId="0" applyFont="1" applyFill="1" applyBorder="1" applyAlignment="1">
      <alignment horizontal="center"/>
    </xf>
    <xf numFmtId="0" fontId="55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/>
    </xf>
    <xf numFmtId="9" fontId="54" fillId="0" borderId="10" xfId="0" applyNumberFormat="1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 wrapText="1"/>
    </xf>
    <xf numFmtId="4" fontId="54" fillId="0" borderId="17" xfId="0" applyNumberFormat="1" applyFont="1" applyFill="1" applyBorder="1" applyAlignment="1">
      <alignment horizontal="right" wrapText="1"/>
    </xf>
    <xf numFmtId="4" fontId="54" fillId="0" borderId="18" xfId="0" applyNumberFormat="1" applyFont="1" applyFill="1" applyBorder="1" applyAlignment="1">
      <alignment horizontal="right" wrapText="1"/>
    </xf>
    <xf numFmtId="4" fontId="53" fillId="33" borderId="22" xfId="0" applyNumberFormat="1" applyFont="1" applyFill="1" applyBorder="1" applyAlignment="1">
      <alignment horizontal="right" wrapText="1"/>
    </xf>
    <xf numFmtId="4" fontId="56" fillId="0" borderId="21" xfId="0" applyNumberFormat="1" applyFont="1" applyFill="1" applyBorder="1" applyAlignment="1">
      <alignment horizontal="left" wrapText="1"/>
    </xf>
    <xf numFmtId="0" fontId="57" fillId="0" borderId="31" xfId="0" applyFont="1" applyFill="1" applyBorder="1" applyAlignment="1">
      <alignment wrapText="1"/>
    </xf>
    <xf numFmtId="0" fontId="57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right" wrapText="1"/>
    </xf>
    <xf numFmtId="0" fontId="12" fillId="0" borderId="34" xfId="0" applyFont="1" applyFill="1" applyBorder="1" applyAlignment="1">
      <alignment horizontal="right" wrapText="1"/>
    </xf>
    <xf numFmtId="0" fontId="12" fillId="0" borderId="35" xfId="0" applyFont="1" applyFill="1" applyBorder="1" applyAlignment="1">
      <alignment horizontal="right" wrapText="1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 horizontal="left"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4" fillId="0" borderId="2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" fontId="58" fillId="33" borderId="21" xfId="0" applyNumberFormat="1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="80" zoomScaleNormal="80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S30" sqref="S30"/>
    </sheetView>
  </sheetViews>
  <sheetFormatPr defaultColWidth="9.00390625" defaultRowHeight="12.75"/>
  <cols>
    <col min="1" max="1" width="3.875" style="3" customWidth="1"/>
    <col min="2" max="2" width="18.00390625" style="3" customWidth="1"/>
    <col min="3" max="3" width="16.00390625" style="4" customWidth="1"/>
    <col min="4" max="4" width="18.25390625" style="10" customWidth="1"/>
    <col min="5" max="5" width="4.00390625" style="4" customWidth="1"/>
    <col min="6" max="6" width="7.375" style="4" customWidth="1"/>
    <col min="7" max="7" width="7.625" style="4" customWidth="1"/>
    <col min="8" max="8" width="4.125" style="4" customWidth="1"/>
    <col min="9" max="9" width="5.625" style="4" customWidth="1"/>
    <col min="10" max="10" width="8.75390625" style="4" customWidth="1"/>
    <col min="11" max="11" width="8.375" style="4" customWidth="1"/>
    <col min="12" max="12" width="10.25390625" style="4" customWidth="1"/>
    <col min="13" max="14" width="9.375" style="4" customWidth="1"/>
    <col min="15" max="15" width="9.75390625" style="4" customWidth="1"/>
    <col min="16" max="16" width="9.00390625" style="4" customWidth="1"/>
    <col min="17" max="17" width="10.375" style="4" customWidth="1"/>
    <col min="18" max="18" width="10.875" style="1" customWidth="1"/>
    <col min="19" max="19" width="10.625" style="1" customWidth="1"/>
    <col min="20" max="20" width="11.125" style="1" customWidth="1"/>
    <col min="21" max="21" width="11.25390625" style="1" customWidth="1"/>
    <col min="22" max="22" width="11.625" style="1" customWidth="1"/>
    <col min="23" max="23" width="10.875" style="1" customWidth="1"/>
    <col min="24" max="16384" width="9.125" style="1" customWidth="1"/>
  </cols>
  <sheetData>
    <row r="1" spans="1:14" s="2" customFormat="1" ht="24" customHeight="1" thickBot="1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18" customFormat="1" ht="46.5" customHeight="1">
      <c r="A2" s="15" t="s">
        <v>0</v>
      </c>
      <c r="B2" s="16" t="s">
        <v>16</v>
      </c>
      <c r="C2" s="16" t="s">
        <v>17</v>
      </c>
      <c r="D2" s="12" t="s">
        <v>18</v>
      </c>
      <c r="E2" s="16" t="s">
        <v>1</v>
      </c>
      <c r="F2" s="16" t="s">
        <v>8</v>
      </c>
      <c r="G2" s="16" t="s">
        <v>9</v>
      </c>
      <c r="H2" s="16" t="s">
        <v>2</v>
      </c>
      <c r="I2" s="16" t="s">
        <v>10</v>
      </c>
      <c r="J2" s="16" t="s">
        <v>11</v>
      </c>
      <c r="K2" s="16" t="s">
        <v>7</v>
      </c>
      <c r="L2" s="16" t="s">
        <v>3</v>
      </c>
      <c r="M2" s="16" t="s">
        <v>4</v>
      </c>
      <c r="N2" s="17" t="s">
        <v>5</v>
      </c>
    </row>
    <row r="3" spans="1:14" s="22" customFormat="1" ht="13.5" customHeight="1">
      <c r="A3" s="19">
        <v>1</v>
      </c>
      <c r="B3" s="20">
        <v>2</v>
      </c>
      <c r="C3" s="20">
        <v>3</v>
      </c>
      <c r="D3" s="13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  <c r="K3" s="20">
        <v>11</v>
      </c>
      <c r="L3" s="20">
        <v>12</v>
      </c>
      <c r="M3" s="20">
        <v>13</v>
      </c>
      <c r="N3" s="21">
        <v>14</v>
      </c>
    </row>
    <row r="4" spans="1:14" s="26" customFormat="1" ht="15" customHeight="1" thickBot="1">
      <c r="A4" s="23" t="s">
        <v>6</v>
      </c>
      <c r="B4" s="24" t="s">
        <v>6</v>
      </c>
      <c r="C4" s="24" t="s">
        <v>6</v>
      </c>
      <c r="D4" s="7">
        <v>4</v>
      </c>
      <c r="E4" s="24" t="s">
        <v>6</v>
      </c>
      <c r="F4" s="24" t="s">
        <v>6</v>
      </c>
      <c r="G4" s="24" t="s">
        <v>6</v>
      </c>
      <c r="H4" s="24" t="s">
        <v>6</v>
      </c>
      <c r="I4" s="24" t="s">
        <v>39</v>
      </c>
      <c r="J4" s="24" t="s">
        <v>40</v>
      </c>
      <c r="K4" s="24" t="s">
        <v>6</v>
      </c>
      <c r="L4" s="24" t="s">
        <v>41</v>
      </c>
      <c r="M4" s="24" t="s">
        <v>42</v>
      </c>
      <c r="N4" s="25" t="s">
        <v>43</v>
      </c>
    </row>
    <row r="5" spans="1:14" s="2" customFormat="1" ht="18.75" customHeight="1" thickBot="1">
      <c r="A5" s="97" t="s">
        <v>46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</row>
    <row r="6" spans="1:14" s="2" customFormat="1" ht="24.75" customHeight="1">
      <c r="A6" s="67">
        <v>1</v>
      </c>
      <c r="B6" s="53" t="str">
        <f aca="true" t="shared" si="0" ref="B6:B14">"Respirator transportowy"</f>
        <v>Respirator transportowy</v>
      </c>
      <c r="C6" s="54" t="s">
        <v>19</v>
      </c>
      <c r="D6" s="55" t="s">
        <v>20</v>
      </c>
      <c r="E6" s="56" t="s">
        <v>12</v>
      </c>
      <c r="F6" s="56">
        <v>3</v>
      </c>
      <c r="G6" s="57"/>
      <c r="H6" s="58"/>
      <c r="I6" s="57"/>
      <c r="J6" s="57"/>
      <c r="K6" s="56">
        <v>12</v>
      </c>
      <c r="L6" s="59"/>
      <c r="M6" s="60"/>
      <c r="N6" s="61"/>
    </row>
    <row r="7" spans="1:14" s="2" customFormat="1" ht="31.5" customHeight="1">
      <c r="A7" s="64">
        <v>2</v>
      </c>
      <c r="B7" s="27" t="str">
        <f t="shared" si="0"/>
        <v>Respirator transportowy</v>
      </c>
      <c r="C7" s="9" t="s">
        <v>21</v>
      </c>
      <c r="D7" s="8" t="s">
        <v>22</v>
      </c>
      <c r="E7" s="11" t="s">
        <v>12</v>
      </c>
      <c r="F7" s="11">
        <v>1</v>
      </c>
      <c r="G7" s="28"/>
      <c r="H7" s="29"/>
      <c r="I7" s="28"/>
      <c r="J7" s="28"/>
      <c r="K7" s="11">
        <v>12</v>
      </c>
      <c r="L7" s="30"/>
      <c r="M7" s="31"/>
      <c r="N7" s="32"/>
    </row>
    <row r="8" spans="1:14" s="2" customFormat="1" ht="31.5" customHeight="1">
      <c r="A8" s="64">
        <v>3</v>
      </c>
      <c r="B8" s="27" t="str">
        <f t="shared" si="0"/>
        <v>Respirator transportowy</v>
      </c>
      <c r="C8" s="9" t="s">
        <v>25</v>
      </c>
      <c r="D8" s="8" t="s">
        <v>26</v>
      </c>
      <c r="E8" s="11" t="s">
        <v>12</v>
      </c>
      <c r="F8" s="11">
        <v>2</v>
      </c>
      <c r="G8" s="28"/>
      <c r="H8" s="29"/>
      <c r="I8" s="28"/>
      <c r="J8" s="28"/>
      <c r="K8" s="11">
        <v>12</v>
      </c>
      <c r="L8" s="30"/>
      <c r="M8" s="31"/>
      <c r="N8" s="32"/>
    </row>
    <row r="9" spans="1:14" s="2" customFormat="1" ht="29.25" customHeight="1">
      <c r="A9" s="64">
        <v>5</v>
      </c>
      <c r="B9" s="27" t="str">
        <f t="shared" si="0"/>
        <v>Respirator transportowy</v>
      </c>
      <c r="C9" s="9" t="s">
        <v>27</v>
      </c>
      <c r="D9" s="9" t="s">
        <v>28</v>
      </c>
      <c r="E9" s="11" t="s">
        <v>12</v>
      </c>
      <c r="F9" s="11">
        <v>1</v>
      </c>
      <c r="G9" s="28"/>
      <c r="H9" s="29"/>
      <c r="I9" s="28"/>
      <c r="J9" s="28"/>
      <c r="K9" s="11">
        <v>12</v>
      </c>
      <c r="L9" s="30"/>
      <c r="M9" s="31"/>
      <c r="N9" s="32"/>
    </row>
    <row r="10" spans="1:14" s="2" customFormat="1" ht="27.75" customHeight="1">
      <c r="A10" s="64">
        <v>6</v>
      </c>
      <c r="B10" s="27" t="str">
        <f t="shared" si="0"/>
        <v>Respirator transportowy</v>
      </c>
      <c r="C10" s="9" t="s">
        <v>27</v>
      </c>
      <c r="D10" s="9" t="s">
        <v>29</v>
      </c>
      <c r="E10" s="11" t="s">
        <v>12</v>
      </c>
      <c r="F10" s="11">
        <v>1</v>
      </c>
      <c r="G10" s="28"/>
      <c r="H10" s="29"/>
      <c r="I10" s="28"/>
      <c r="J10" s="28"/>
      <c r="K10" s="11">
        <v>12</v>
      </c>
      <c r="L10" s="30"/>
      <c r="M10" s="31"/>
      <c r="N10" s="32"/>
    </row>
    <row r="11" spans="1:14" s="2" customFormat="1" ht="24" customHeight="1">
      <c r="A11" s="64">
        <v>7</v>
      </c>
      <c r="B11" s="27" t="str">
        <f t="shared" si="0"/>
        <v>Respirator transportowy</v>
      </c>
      <c r="C11" s="9" t="s">
        <v>30</v>
      </c>
      <c r="D11" s="8" t="s">
        <v>31</v>
      </c>
      <c r="E11" s="11" t="s">
        <v>12</v>
      </c>
      <c r="F11" s="11">
        <v>1</v>
      </c>
      <c r="G11" s="28"/>
      <c r="H11" s="29"/>
      <c r="I11" s="28"/>
      <c r="J11" s="28"/>
      <c r="K11" s="11">
        <v>12</v>
      </c>
      <c r="L11" s="30"/>
      <c r="M11" s="31"/>
      <c r="N11" s="32"/>
    </row>
    <row r="12" spans="1:14" s="2" customFormat="1" ht="24.75" customHeight="1">
      <c r="A12" s="64">
        <v>8</v>
      </c>
      <c r="B12" s="27" t="str">
        <f t="shared" si="0"/>
        <v>Respirator transportowy</v>
      </c>
      <c r="C12" s="9" t="s">
        <v>32</v>
      </c>
      <c r="D12" s="8" t="s">
        <v>33</v>
      </c>
      <c r="E12" s="11" t="s">
        <v>12</v>
      </c>
      <c r="F12" s="11">
        <v>1</v>
      </c>
      <c r="G12" s="28"/>
      <c r="H12" s="29"/>
      <c r="I12" s="28"/>
      <c r="J12" s="28"/>
      <c r="K12" s="11">
        <v>12</v>
      </c>
      <c r="L12" s="30"/>
      <c r="M12" s="31"/>
      <c r="N12" s="32"/>
    </row>
    <row r="13" spans="1:14" s="2" customFormat="1" ht="32.25" customHeight="1">
      <c r="A13" s="64">
        <v>9</v>
      </c>
      <c r="B13" s="27" t="str">
        <f t="shared" si="0"/>
        <v>Respirator transportowy</v>
      </c>
      <c r="C13" s="9" t="s">
        <v>34</v>
      </c>
      <c r="D13" s="8" t="s">
        <v>33</v>
      </c>
      <c r="E13" s="11" t="s">
        <v>12</v>
      </c>
      <c r="F13" s="11">
        <v>1</v>
      </c>
      <c r="G13" s="28"/>
      <c r="H13" s="29"/>
      <c r="I13" s="28"/>
      <c r="J13" s="28"/>
      <c r="K13" s="11">
        <v>12</v>
      </c>
      <c r="L13" s="30"/>
      <c r="M13" s="31"/>
      <c r="N13" s="32"/>
    </row>
    <row r="14" spans="1:14" s="2" customFormat="1" ht="24" customHeight="1" thickBot="1">
      <c r="A14" s="64">
        <v>10</v>
      </c>
      <c r="B14" s="27" t="str">
        <f t="shared" si="0"/>
        <v>Respirator transportowy</v>
      </c>
      <c r="C14" s="9" t="s">
        <v>35</v>
      </c>
      <c r="D14" s="8" t="s">
        <v>33</v>
      </c>
      <c r="E14" s="11" t="s">
        <v>12</v>
      </c>
      <c r="F14" s="11">
        <v>1</v>
      </c>
      <c r="G14" s="28"/>
      <c r="H14" s="29"/>
      <c r="I14" s="28"/>
      <c r="J14" s="28"/>
      <c r="K14" s="11">
        <v>12</v>
      </c>
      <c r="L14" s="51"/>
      <c r="M14" s="31"/>
      <c r="N14" s="32"/>
    </row>
    <row r="15" spans="1:14" s="35" customFormat="1" ht="19.5" customHeight="1" thickBot="1">
      <c r="A15" s="88" t="s">
        <v>13</v>
      </c>
      <c r="B15" s="89"/>
      <c r="C15" s="89"/>
      <c r="D15" s="89"/>
      <c r="E15" s="89"/>
      <c r="F15" s="89"/>
      <c r="G15" s="89"/>
      <c r="H15" s="89"/>
      <c r="I15" s="89"/>
      <c r="J15" s="89"/>
      <c r="K15" s="90"/>
      <c r="L15" s="36"/>
      <c r="M15" s="36"/>
      <c r="N15" s="37"/>
    </row>
    <row r="16" spans="1:14" s="35" customFormat="1" ht="21.75" customHeight="1" thickBot="1">
      <c r="A16" s="91" t="s">
        <v>14</v>
      </c>
      <c r="B16" s="92"/>
      <c r="C16" s="92"/>
      <c r="D16" s="92"/>
      <c r="E16" s="92"/>
      <c r="F16" s="92"/>
      <c r="G16" s="92"/>
      <c r="H16" s="92"/>
      <c r="I16" s="92"/>
      <c r="J16" s="92"/>
      <c r="K16" s="93"/>
      <c r="L16" s="74">
        <v>9600</v>
      </c>
      <c r="M16" s="74">
        <v>768</v>
      </c>
      <c r="N16" s="84">
        <v>10368</v>
      </c>
    </row>
    <row r="17" spans="1:14" s="35" customFormat="1" ht="19.5" customHeight="1" thickBot="1">
      <c r="A17" s="94" t="s">
        <v>15</v>
      </c>
      <c r="B17" s="95"/>
      <c r="C17" s="95"/>
      <c r="D17" s="95"/>
      <c r="E17" s="95"/>
      <c r="F17" s="95"/>
      <c r="G17" s="95"/>
      <c r="H17" s="95"/>
      <c r="I17" s="95"/>
      <c r="J17" s="95"/>
      <c r="K17" s="96"/>
      <c r="L17" s="36"/>
      <c r="M17" s="36"/>
      <c r="N17" s="37"/>
    </row>
    <row r="18" spans="1:14" s="2" customFormat="1" ht="18.75" customHeight="1" thickBot="1">
      <c r="A18" s="97" t="s">
        <v>47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1:14" s="2" customFormat="1" ht="18" customHeight="1">
      <c r="A19" s="67">
        <v>1</v>
      </c>
      <c r="B19" s="53" t="str">
        <f>"Respirator"</f>
        <v>Respirator</v>
      </c>
      <c r="C19" s="68" t="str">
        <f>"Bennett 760"</f>
        <v>Bennett 760</v>
      </c>
      <c r="D19" s="55" t="s">
        <v>36</v>
      </c>
      <c r="E19" s="56" t="s">
        <v>12</v>
      </c>
      <c r="F19" s="56">
        <v>4</v>
      </c>
      <c r="G19" s="69"/>
      <c r="H19" s="70"/>
      <c r="I19" s="69"/>
      <c r="J19" s="69"/>
      <c r="K19" s="56">
        <v>12</v>
      </c>
      <c r="L19" s="71"/>
      <c r="M19" s="72"/>
      <c r="N19" s="73"/>
    </row>
    <row r="20" spans="1:14" s="2" customFormat="1" ht="18" customHeight="1">
      <c r="A20" s="64">
        <v>2</v>
      </c>
      <c r="B20" s="27" t="str">
        <f>"Respirator"</f>
        <v>Respirator</v>
      </c>
      <c r="C20" s="38" t="str">
        <f>"Bennett 760"</f>
        <v>Bennett 760</v>
      </c>
      <c r="D20" s="8" t="s">
        <v>37</v>
      </c>
      <c r="E20" s="11" t="s">
        <v>12</v>
      </c>
      <c r="F20" s="11">
        <v>10</v>
      </c>
      <c r="G20" s="39"/>
      <c r="H20" s="40"/>
      <c r="I20" s="39"/>
      <c r="J20" s="39"/>
      <c r="K20" s="11">
        <v>12</v>
      </c>
      <c r="L20" s="41"/>
      <c r="M20" s="42"/>
      <c r="N20" s="43"/>
    </row>
    <row r="21" spans="1:14" s="2" customFormat="1" ht="18" customHeight="1">
      <c r="A21" s="64">
        <v>3</v>
      </c>
      <c r="B21" s="27" t="str">
        <f>"Respirator"</f>
        <v>Respirator</v>
      </c>
      <c r="C21" s="38" t="str">
        <f>"Bennett 760"</f>
        <v>Bennett 760</v>
      </c>
      <c r="D21" s="8" t="s">
        <v>45</v>
      </c>
      <c r="E21" s="11" t="s">
        <v>12</v>
      </c>
      <c r="F21" s="11">
        <v>1</v>
      </c>
      <c r="G21" s="39"/>
      <c r="H21" s="40"/>
      <c r="I21" s="39"/>
      <c r="J21" s="39"/>
      <c r="K21" s="11">
        <v>12</v>
      </c>
      <c r="L21" s="41"/>
      <c r="M21" s="42"/>
      <c r="N21" s="43"/>
    </row>
    <row r="22" spans="1:14" s="2" customFormat="1" ht="18" customHeight="1">
      <c r="A22" s="64">
        <v>4</v>
      </c>
      <c r="B22" s="27" t="str">
        <f>"Respirator"</f>
        <v>Respirator</v>
      </c>
      <c r="C22" s="38" t="str">
        <f>"Bennett 760"</f>
        <v>Bennett 760</v>
      </c>
      <c r="D22" s="8" t="s">
        <v>38</v>
      </c>
      <c r="E22" s="11" t="s">
        <v>12</v>
      </c>
      <c r="F22" s="11">
        <v>2</v>
      </c>
      <c r="G22" s="39"/>
      <c r="H22" s="40"/>
      <c r="I22" s="39"/>
      <c r="J22" s="39"/>
      <c r="K22" s="11">
        <v>12</v>
      </c>
      <c r="L22" s="41"/>
      <c r="M22" s="42"/>
      <c r="N22" s="43"/>
    </row>
    <row r="23" spans="1:14" s="2" customFormat="1" ht="18.75" customHeight="1" thickBot="1">
      <c r="A23" s="65">
        <v>5</v>
      </c>
      <c r="B23" s="44" t="str">
        <f>"Respirator"</f>
        <v>Respirator</v>
      </c>
      <c r="C23" s="45" t="str">
        <f>"Bennett 840"</f>
        <v>Bennett 840</v>
      </c>
      <c r="D23" s="66" t="s">
        <v>20</v>
      </c>
      <c r="E23" s="46" t="s">
        <v>12</v>
      </c>
      <c r="F23" s="46">
        <v>5</v>
      </c>
      <c r="G23" s="47"/>
      <c r="H23" s="48"/>
      <c r="I23" s="47"/>
      <c r="J23" s="47"/>
      <c r="K23" s="46">
        <v>12</v>
      </c>
      <c r="L23" s="49"/>
      <c r="M23" s="49"/>
      <c r="N23" s="50"/>
    </row>
    <row r="24" spans="1:14" s="35" customFormat="1" ht="19.5" customHeight="1" thickBot="1">
      <c r="A24" s="88" t="s">
        <v>13</v>
      </c>
      <c r="B24" s="89"/>
      <c r="C24" s="89"/>
      <c r="D24" s="89"/>
      <c r="E24" s="89"/>
      <c r="F24" s="89"/>
      <c r="G24" s="89"/>
      <c r="H24" s="89"/>
      <c r="I24" s="89"/>
      <c r="J24" s="89"/>
      <c r="K24" s="90"/>
      <c r="L24" s="33"/>
      <c r="M24" s="33"/>
      <c r="N24" s="34"/>
    </row>
    <row r="25" spans="1:14" s="35" customFormat="1" ht="22.5" customHeight="1" thickBot="1">
      <c r="A25" s="91" t="s">
        <v>14</v>
      </c>
      <c r="B25" s="92"/>
      <c r="C25" s="92"/>
      <c r="D25" s="92"/>
      <c r="E25" s="92"/>
      <c r="F25" s="92"/>
      <c r="G25" s="92"/>
      <c r="H25" s="92"/>
      <c r="I25" s="92"/>
      <c r="J25" s="92"/>
      <c r="K25" s="93"/>
      <c r="L25" s="62">
        <v>26400</v>
      </c>
      <c r="M25" s="103">
        <f>L25*0.08</f>
        <v>2112</v>
      </c>
      <c r="N25" s="63">
        <f>L25+M25</f>
        <v>28512</v>
      </c>
    </row>
    <row r="26" spans="1:14" s="35" customFormat="1" ht="19.5" customHeight="1" thickBot="1">
      <c r="A26" s="94" t="s">
        <v>15</v>
      </c>
      <c r="B26" s="95"/>
      <c r="C26" s="95"/>
      <c r="D26" s="95"/>
      <c r="E26" s="95"/>
      <c r="F26" s="95"/>
      <c r="G26" s="95"/>
      <c r="H26" s="95"/>
      <c r="I26" s="95"/>
      <c r="J26" s="95"/>
      <c r="K26" s="96"/>
      <c r="L26" s="36"/>
      <c r="M26" s="36"/>
      <c r="N26" s="37"/>
    </row>
    <row r="27" spans="1:11" s="2" customFormat="1" ht="13.5" thickBot="1">
      <c r="A27" s="5"/>
      <c r="B27" s="6"/>
      <c r="C27" s="6"/>
      <c r="D27" s="14"/>
      <c r="E27" s="52"/>
      <c r="F27" s="6"/>
      <c r="G27" s="6"/>
      <c r="H27" s="6"/>
      <c r="I27" s="6"/>
      <c r="J27" s="6"/>
      <c r="K27" s="6"/>
    </row>
    <row r="28" spans="1:14" s="2" customFormat="1" ht="18.75" customHeight="1" thickBot="1">
      <c r="A28" s="85" t="s">
        <v>48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</row>
    <row r="29" spans="1:14" s="2" customFormat="1" ht="31.5" customHeight="1" thickBot="1">
      <c r="A29" s="75">
        <v>4</v>
      </c>
      <c r="B29" s="76" t="str">
        <f>"Respirator transportowy"</f>
        <v>Respirator transportowy</v>
      </c>
      <c r="C29" s="77" t="s">
        <v>23</v>
      </c>
      <c r="D29" s="77" t="s">
        <v>24</v>
      </c>
      <c r="E29" s="78"/>
      <c r="F29" s="78">
        <v>1</v>
      </c>
      <c r="G29" s="79"/>
      <c r="H29" s="80"/>
      <c r="I29" s="79"/>
      <c r="J29" s="79"/>
      <c r="K29" s="78">
        <v>12</v>
      </c>
      <c r="L29" s="81"/>
      <c r="M29" s="82"/>
      <c r="N29" s="83"/>
    </row>
    <row r="30" spans="1:14" s="35" customFormat="1" ht="19.5" customHeight="1" thickBot="1">
      <c r="A30" s="88" t="s">
        <v>13</v>
      </c>
      <c r="B30" s="89"/>
      <c r="C30" s="89"/>
      <c r="D30" s="89"/>
      <c r="E30" s="89"/>
      <c r="F30" s="89"/>
      <c r="G30" s="89"/>
      <c r="H30" s="89"/>
      <c r="I30" s="89"/>
      <c r="J30" s="89"/>
      <c r="K30" s="90"/>
      <c r="L30" s="36"/>
      <c r="M30" s="36"/>
      <c r="N30" s="37"/>
    </row>
    <row r="31" spans="1:14" s="35" customFormat="1" ht="21.75" customHeight="1" thickBot="1">
      <c r="A31" s="91" t="s">
        <v>14</v>
      </c>
      <c r="B31" s="92"/>
      <c r="C31" s="92"/>
      <c r="D31" s="92"/>
      <c r="E31" s="92"/>
      <c r="F31" s="92"/>
      <c r="G31" s="92"/>
      <c r="H31" s="92"/>
      <c r="I31" s="92"/>
      <c r="J31" s="92"/>
      <c r="K31" s="93"/>
      <c r="L31" s="74">
        <v>800</v>
      </c>
      <c r="M31" s="74">
        <v>64</v>
      </c>
      <c r="N31" s="84">
        <f>L31+M31</f>
        <v>864</v>
      </c>
    </row>
    <row r="32" spans="1:14" s="35" customFormat="1" ht="19.5" customHeight="1" thickBot="1">
      <c r="A32" s="94" t="s">
        <v>15</v>
      </c>
      <c r="B32" s="95"/>
      <c r="C32" s="95"/>
      <c r="D32" s="95"/>
      <c r="E32" s="95"/>
      <c r="F32" s="95"/>
      <c r="G32" s="95"/>
      <c r="H32" s="95"/>
      <c r="I32" s="95"/>
      <c r="J32" s="95"/>
      <c r="K32" s="96"/>
      <c r="L32" s="36"/>
      <c r="M32" s="36"/>
      <c r="N32" s="37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</sheetData>
  <sheetProtection/>
  <mergeCells count="13">
    <mergeCell ref="A1:N1"/>
    <mergeCell ref="A5:N5"/>
    <mergeCell ref="A15:K15"/>
    <mergeCell ref="A16:K16"/>
    <mergeCell ref="A28:N28"/>
    <mergeCell ref="A30:K30"/>
    <mergeCell ref="A31:K31"/>
    <mergeCell ref="A32:K32"/>
    <mergeCell ref="A26:K26"/>
    <mergeCell ref="A17:K17"/>
    <mergeCell ref="A18:N18"/>
    <mergeCell ref="A24:K24"/>
    <mergeCell ref="A25:K25"/>
  </mergeCells>
  <printOptions horizontalCentered="1"/>
  <pageMargins left="0.15748031496062992" right="0.15748031496062992" top="0.5511811023622047" bottom="0.3937007874015748" header="0.1968503937007874" footer="0.1968503937007874"/>
  <pageSetup fitToHeight="3" horizontalDpi="600" verticalDpi="600" orientation="portrait" paperSize="9" scale="74" r:id="rId1"/>
  <headerFooter alignWithMargins="0">
    <oddHeader>&amp;REZ/473/EM/19</oddHeader>
    <oddFooter>&amp;LUWAGA! Wszystkie ceny należy podawać z dokładnością do dwóch miejsc po przecinku i powinny być liczbą dodatnią, tj. liczbą większą od zera.&amp;R&amp;P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Wikarska</dc:creator>
  <cp:keywords/>
  <dc:description/>
  <cp:lastModifiedBy>Zofia Dombrowska</cp:lastModifiedBy>
  <cp:lastPrinted>2020-11-03T06:32:15Z</cp:lastPrinted>
  <dcterms:created xsi:type="dcterms:W3CDTF">2004-05-17T07:22:51Z</dcterms:created>
  <dcterms:modified xsi:type="dcterms:W3CDTF">2021-01-05T07:50:56Z</dcterms:modified>
  <cp:category/>
  <cp:version/>
  <cp:contentType/>
  <cp:contentStatus/>
</cp:coreProperties>
</file>